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84" yWindow="108" windowWidth="19140" windowHeight="10056"/>
  </bookViews>
  <sheets>
    <sheet name="posters_syncbuck" sheetId="1" r:id="rId1"/>
  </sheets>
  <calcPr calcId="0"/>
</workbook>
</file>

<file path=xl/calcChain.xml><?xml version="1.0" encoding="utf-8"?>
<calcChain xmlns="http://schemas.openxmlformats.org/spreadsheetml/2006/main">
  <c r="B11" i="1" l="1"/>
  <c r="B8" i="1"/>
  <c r="B35" i="1"/>
  <c r="B32" i="1"/>
  <c r="B29" i="1"/>
  <c r="B26" i="1"/>
  <c r="B23" i="1"/>
  <c r="B20" i="1"/>
  <c r="B17" i="1"/>
  <c r="B14" i="1"/>
  <c r="N36" i="1"/>
  <c r="N33" i="1"/>
  <c r="N30" i="1"/>
  <c r="N27" i="1"/>
  <c r="N24" i="1"/>
  <c r="N21" i="1"/>
  <c r="N18" i="1"/>
  <c r="N15" i="1"/>
  <c r="N12" i="1"/>
  <c r="N9" i="1"/>
  <c r="L30" i="1"/>
  <c r="K30" i="1"/>
  <c r="D29" i="1"/>
  <c r="H30" i="1" s="1"/>
  <c r="L21" i="1"/>
  <c r="D20" i="1"/>
  <c r="K21" i="1" s="1"/>
  <c r="D17" i="1"/>
  <c r="D14" i="1"/>
  <c r="O15" i="1" s="1"/>
  <c r="D11" i="1"/>
  <c r="I11" i="1" s="1"/>
  <c r="J11" i="1" s="1"/>
  <c r="O12" i="1"/>
  <c r="L12" i="1"/>
  <c r="K12" i="1"/>
  <c r="H12" i="1"/>
  <c r="L9" i="1"/>
  <c r="J8" i="1"/>
  <c r="I8" i="1"/>
  <c r="H6" i="1"/>
  <c r="O9" i="1"/>
  <c r="H9" i="1"/>
  <c r="H8" i="1"/>
  <c r="H29" i="1" l="1"/>
  <c r="O30" i="1"/>
  <c r="I29" i="1"/>
  <c r="J29" i="1" s="1"/>
  <c r="D32" i="1"/>
  <c r="H20" i="1"/>
  <c r="O21" i="1"/>
  <c r="I20" i="1"/>
  <c r="J20" i="1" s="1"/>
  <c r="D23" i="1"/>
  <c r="H21" i="1"/>
  <c r="I17" i="1"/>
  <c r="J17" i="1" s="1"/>
  <c r="O18" i="1"/>
  <c r="H18" i="1"/>
  <c r="H17" i="1"/>
  <c r="K18" i="1"/>
  <c r="L18" i="1"/>
  <c r="H15" i="1"/>
  <c r="I14" i="1"/>
  <c r="J14" i="1" s="1"/>
  <c r="K15" i="1"/>
  <c r="L15" i="1"/>
  <c r="H14" i="1"/>
  <c r="H11" i="1"/>
  <c r="K9" i="1"/>
  <c r="M9" i="1"/>
  <c r="M30" i="1" l="1"/>
  <c r="O33" i="1"/>
  <c r="H32" i="1"/>
  <c r="H33" i="1"/>
  <c r="L33" i="1"/>
  <c r="K33" i="1"/>
  <c r="D35" i="1"/>
  <c r="I32" i="1"/>
  <c r="J32" i="1" s="1"/>
  <c r="M21" i="1"/>
  <c r="I23" i="1"/>
  <c r="J23" i="1" s="1"/>
  <c r="O24" i="1"/>
  <c r="H23" i="1"/>
  <c r="H24" i="1"/>
  <c r="L24" i="1"/>
  <c r="K24" i="1"/>
  <c r="D26" i="1"/>
  <c r="M18" i="1"/>
  <c r="M15" i="1"/>
  <c r="M12" i="1"/>
  <c r="M33" i="1" l="1"/>
  <c r="L36" i="1"/>
  <c r="K36" i="1"/>
  <c r="H36" i="1"/>
  <c r="O36" i="1"/>
  <c r="H35" i="1"/>
  <c r="I35" i="1"/>
  <c r="J35" i="1" s="1"/>
  <c r="L27" i="1"/>
  <c r="K27" i="1"/>
  <c r="O27" i="1"/>
  <c r="H26" i="1"/>
  <c r="H27" i="1"/>
  <c r="I26" i="1"/>
  <c r="J26" i="1" s="1"/>
  <c r="M24" i="1"/>
  <c r="M36" i="1" l="1"/>
  <c r="M27" i="1"/>
</calcChain>
</file>

<file path=xl/sharedStrings.xml><?xml version="1.0" encoding="utf-8"?>
<sst xmlns="http://schemas.openxmlformats.org/spreadsheetml/2006/main" count="86" uniqueCount="21">
  <si>
    <t>***</t>
  </si>
  <si>
    <t>*?@ analysis</t>
  </si>
  <si>
    <t>objective</t>
  </si>
  <si>
    <t>change( U1.value , dpwm3_e )</t>
  </si>
  <si>
    <t>source</t>
  </si>
  <si>
    <t>load</t>
  </si>
  <si>
    <t>label</t>
  </si>
  <si>
    <t>generateinitfile</t>
  </si>
  <si>
    <t>includeinitfile</t>
  </si>
  <si>
    <t>measurement</t>
  </si>
  <si>
    <t>MultiToneAC</t>
  </si>
  <si>
    <t>SOURCE(INPUT:1, Nominal)</t>
  </si>
  <si>
    <t>LOAD(OUTPUT:1, 50%)</t>
  </si>
  <si>
    <t>ac</t>
  </si>
  <si>
    <t>bodeplot( OUTPUT:1 )</t>
  </si>
  <si>
    <t>Analog_dpwm3_e</t>
  </si>
  <si>
    <t>nosimulation</t>
  </si>
  <si>
    <t>change( U1.BIN_SIZE , 500u )</t>
  </si>
  <si>
    <t>2m</t>
  </si>
  <si>
    <t>var( xyz , 0 )</t>
  </si>
  <si>
    <t>*** posters_syncbuck.testplan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</si>
</sst>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tabSelected="1" topLeftCell="J1" workbookViewId="0">
      <selection activeCell="J31" sqref="J31"/>
    </sheetView>
  </sheetViews>
  <sheetFormatPr defaultRowHeight="14.4" x14ac:dyDescent="0.3"/>
  <cols>
    <col min="1" max="1" width="26.33203125" bestFit="1" customWidth="1"/>
    <col min="2" max="2" width="112.77734375" bestFit="1" customWidth="1"/>
    <col min="3" max="3" width="25.77734375" bestFit="1" customWidth="1"/>
    <col min="4" max="4" width="10.44140625" bestFit="1" customWidth="1"/>
    <col min="5" max="5" width="24.6640625" bestFit="1" customWidth="1"/>
    <col min="6" max="6" width="23.77734375" bestFit="1" customWidth="1"/>
    <col min="7" max="7" width="19.77734375" bestFit="1" customWidth="1"/>
    <col min="8" max="8" width="41.44140625" bestFit="1" customWidth="1"/>
    <col min="9" max="10" width="27.21875" bestFit="1" customWidth="1"/>
    <col min="11" max="11" width="155.33203125" bestFit="1" customWidth="1"/>
    <col min="12" max="12" width="158.88671875" bestFit="1" customWidth="1"/>
    <col min="13" max="13" width="161.109375" bestFit="1" customWidth="1"/>
    <col min="14" max="14" width="164.5546875" bestFit="1" customWidth="1"/>
    <col min="15" max="15" width="44.109375" bestFit="1" customWidth="1"/>
    <col min="16" max="17" width="12.21875" bestFit="1" customWidth="1"/>
  </cols>
  <sheetData>
    <row r="1" spans="1:17" x14ac:dyDescent="0.3">
      <c r="A1" t="s">
        <v>0</v>
      </c>
    </row>
    <row r="2" spans="1:17" x14ac:dyDescent="0.3">
      <c r="A2" t="s">
        <v>20</v>
      </c>
    </row>
    <row r="3" spans="1:17" x14ac:dyDescent="0.3">
      <c r="A3" t="s">
        <v>0</v>
      </c>
    </row>
    <row r="4" spans="1:17" x14ac:dyDescent="0.3">
      <c r="A4" t="s">
        <v>1</v>
      </c>
      <c r="B4" t="s">
        <v>2</v>
      </c>
      <c r="C4" t="s">
        <v>3</v>
      </c>
      <c r="D4" t="s">
        <v>19</v>
      </c>
      <c r="E4" t="s">
        <v>17</v>
      </c>
      <c r="F4" t="s">
        <v>4</v>
      </c>
      <c r="G4" t="s">
        <v>5</v>
      </c>
      <c r="H4" t="s">
        <v>6</v>
      </c>
      <c r="I4" t="s">
        <v>7</v>
      </c>
      <c r="J4" t="s">
        <v>8</v>
      </c>
      <c r="K4" t="s">
        <v>9</v>
      </c>
      <c r="L4" t="s">
        <v>9</v>
      </c>
      <c r="M4" t="s">
        <v>9</v>
      </c>
      <c r="N4" t="s">
        <v>9</v>
      </c>
      <c r="O4" t="s">
        <v>9</v>
      </c>
      <c r="P4" t="s">
        <v>9</v>
      </c>
      <c r="Q4" t="s">
        <v>9</v>
      </c>
    </row>
    <row r="5" spans="1:17" x14ac:dyDescent="0.3">
      <c r="A5" t="s">
        <v>0</v>
      </c>
    </row>
    <row r="6" spans="1:17" x14ac:dyDescent="0.3">
      <c r="A6" t="s">
        <v>13</v>
      </c>
      <c r="B6" t="s">
        <v>14</v>
      </c>
      <c r="C6" t="s">
        <v>15</v>
      </c>
      <c r="F6" t="s">
        <v>11</v>
      </c>
      <c r="G6" t="s">
        <v>12</v>
      </c>
      <c r="H6" t="str">
        <f>CONCATENATE("BodePlot|DEC|2m|AC BodePlot")</f>
        <v>BodePlot|DEC|2m|AC BodePlot</v>
      </c>
    </row>
    <row r="7" spans="1:17" x14ac:dyDescent="0.3">
      <c r="A7" t="s">
        <v>0</v>
      </c>
    </row>
    <row r="8" spans="1:17" x14ac:dyDescent="0.3">
      <c r="A8" t="s">
        <v>10</v>
      </c>
      <c r="B8" t="str">
        <f>CONCATENATE( "BodePlot( OUTPUT:1 , NCYCLES_DELAY=0 N_CYCLES=1 SWEEP_TYPE=DEC START_FREQ=40 STOP_FREQ=400k INJ_AMP=20m", " N_PT=", D8, " )")</f>
        <v>BodePlot( OUTPUT:1 , NCYCLES_DELAY=0 N_CYCLES=1 SWEEP_TYPE=DEC START_FREQ=40 STOP_FREQ=400k INJ_AMP=20m N_PT=6 )</v>
      </c>
      <c r="D8">
        <v>6</v>
      </c>
      <c r="E8" t="s">
        <v>18</v>
      </c>
      <c r="F8" t="s">
        <v>11</v>
      </c>
      <c r="G8" t="s">
        <v>12</v>
      </c>
      <c r="H8" t="str">
        <f>CONCATENATE("BodePlot|DEC|2m|MT BodePlot|N_PT=",D8)</f>
        <v>BodePlot|DEC|2m|MT BodePlot|N_PT=6</v>
      </c>
      <c r="I8" t="str">
        <f>CONCATENATE("dec_2m_40Hz_400Hz_N_PT_", D8 )</f>
        <v>dec_2m_40Hz_400Hz_N_PT_6</v>
      </c>
      <c r="J8" t="str">
        <f>I8</f>
        <v>dec_2m_40Hz_400Hz_N_PT_6</v>
      </c>
    </row>
    <row r="9" spans="1:17" x14ac:dyDescent="0.3">
      <c r="A9" t="s">
        <v>16</v>
      </c>
      <c r="H9" t="str">
        <f>CONCATENATE("BodePlot|DEC|2m|Compare MT to AC|N_PT=",D8)</f>
        <v>BodePlot|DEC|2m|Compare MT to AC|N_PT=6</v>
      </c>
      <c r="K9" t="str">
        <f>CONCATENATE("ExtractCurve( ", $H$6, " , DVM GAIN , DVM POP_AC GAIN , BODE PLOT COMPARE N_PT ", $D8, " , A1 , gain , xscale=log ygrid=20 xminlimit=100 xmaxlimit=250k color=red)")</f>
        <v>ExtractCurve( BodePlot|DEC|2m|AC BodePlot , DVM GAIN , DVM POP_AC GAIN , BODE PLOT COMPARE N_PT 6 , A1 , gain , xscale=log ygrid=20 xminlimit=100 xmaxlimit=250k color=red)</v>
      </c>
      <c r="L9" t="str">
        <f>CONCATENATE("ExtractCurve( ", $H$6, " , DVM PHASE , DVM POP_AC PHASE , BODE PLOT COMPARE N_PT ", $D8, " , A2 , phase , xscale=log ygrid=45 xminlimit=100 xmaxlimit=250k color=red)")</f>
        <v>ExtractCurve( BodePlot|DEC|2m|AC BodePlot , DVM PHASE , DVM POP_AC PHASE , BODE PLOT COMPARE N_PT 6 , A2 , phase , xscale=log ygrid=45 xminlimit=100 xmaxlimit=250k color=red)</v>
      </c>
      <c r="M9" t="str">
        <f>CONCATENATE("ExtractCurve( ", $H8, " , DVM GAIN , DVM MT GAIN , BODE PLOT COMPARE N_PT ", $D8, " , A1 , gain , xscale=log ygrid=20 xminlimit=100 xmaxlimit=250k color=blue)")</f>
        <v>ExtractCurve( BodePlot|DEC|2m|MT BodePlot|N_PT=6 , DVM GAIN , DVM MT GAIN , BODE PLOT COMPARE N_PT 6 , A1 , gain , xscale=log ygrid=20 xminlimit=100 xmaxlimit=250k color=blue)</v>
      </c>
      <c r="N9" t="str">
        <f>CONCATENATE("ExtractCurve( ", $H8, " , DVM PHASE , DVM MT PHASE , BODE PLOT COMPARE N_PT ", $D8, " , A2 , phase , xscale=log ygrid=45 xminlimit=100 xmaxlimit=250k color=blue)")</f>
        <v>ExtractCurve( BodePlot|DEC|2m|MT BodePlot|N_PT=6 , DVM PHASE , DVM MT PHASE , BODE PLOT COMPARE N_PT 6 , A2 , phase , xscale=log ygrid=45 xminlimit=100 xmaxlimit=250k color=blue)</v>
      </c>
      <c r="O9" t="str">
        <f>CONCATENATE("PromoteGraph( BODE PLOT COMPARE N_PT ", $D8,", ", 100-ROW(A9), " )")</f>
        <v>PromoteGraph( BODE PLOT COMPARE N_PT 6, 91 )</v>
      </c>
    </row>
    <row r="10" spans="1:17" x14ac:dyDescent="0.3">
      <c r="A10" t="s">
        <v>0</v>
      </c>
    </row>
    <row r="11" spans="1:17" x14ac:dyDescent="0.3">
      <c r="A11" t="s">
        <v>10</v>
      </c>
      <c r="B11" t="str">
        <f>CONCATENATE( "BodePlot( OUTPUT:1 , NCYCLES_DELAY=0 N_CYCLES=1 SWEEP_TYPE=DEC START_FREQ=40 STOP_FREQ=400k INJ_AMP=20m", " N_PT=", D11, " )")</f>
        <v>BodePlot( OUTPUT:1 , NCYCLES_DELAY=0 N_CYCLES=1 SWEEP_TYPE=DEC START_FREQ=40 STOP_FREQ=400k INJ_AMP=20m N_PT=7 )</v>
      </c>
      <c r="D11">
        <f>D8+1</f>
        <v>7</v>
      </c>
      <c r="E11" t="s">
        <v>18</v>
      </c>
      <c r="F11" t="s">
        <v>11</v>
      </c>
      <c r="G11" t="s">
        <v>12</v>
      </c>
      <c r="H11" t="str">
        <f>CONCATENATE("BodePlot|DEC|2m|MT BodePlot|N_PT=",D11)</f>
        <v>BodePlot|DEC|2m|MT BodePlot|N_PT=7</v>
      </c>
      <c r="I11" t="str">
        <f>CONCATENATE("dec_2m_40Hz_400Hz_N_PT_", D11 )</f>
        <v>dec_2m_40Hz_400Hz_N_PT_7</v>
      </c>
      <c r="J11" t="str">
        <f>I11</f>
        <v>dec_2m_40Hz_400Hz_N_PT_7</v>
      </c>
    </row>
    <row r="12" spans="1:17" x14ac:dyDescent="0.3">
      <c r="A12" t="s">
        <v>16</v>
      </c>
      <c r="H12" t="str">
        <f>CONCATENATE("BodePlot|DEC|2m|Compare MT to AC|N_PT=",D11)</f>
        <v>BodePlot|DEC|2m|Compare MT to AC|N_PT=7</v>
      </c>
      <c r="K12" t="str">
        <f>CONCATENATE("ExtractCurve( ", $H$6, " , DVM GAIN , DVM POP_AC GAIN , BODE PLOT COMPARE N_PT ", $D11, " , A1 , gain , xscale=log ygrid=20 xminlimit=100 xmaxlimit=250k color=red)")</f>
        <v>ExtractCurve( BodePlot|DEC|2m|AC BodePlot , DVM GAIN , DVM POP_AC GAIN , BODE PLOT COMPARE N_PT 7 , A1 , gain , xscale=log ygrid=20 xminlimit=100 xmaxlimit=250k color=red)</v>
      </c>
      <c r="L12" t="str">
        <f>CONCATENATE("ExtractCurve( ", $H$6, " , DVM PHASE , DVM POP_AC PHASE , BODE PLOT COMPARE N_PT ", $D11, " , A2 , phase , xscale=log ygrid=45 xminlimit=100 xmaxlimit=250k color=red)")</f>
        <v>ExtractCurve( BodePlot|DEC|2m|AC BodePlot , DVM PHASE , DVM POP_AC PHASE , BODE PLOT COMPARE N_PT 7 , A2 , phase , xscale=log ygrid=45 xminlimit=100 xmaxlimit=250k color=red)</v>
      </c>
      <c r="M12" t="str">
        <f>CONCATENATE("ExtractCurve( ", $H11, " , DVM GAIN , DVM MT GAIN , BODE PLOT COMPARE N_PT ", $D11, " , A1 , gain , xscale=log ygrid=20 xminlimit=100 xmaxlimit=250k color=blue)")</f>
        <v>ExtractCurve( BodePlot|DEC|2m|MT BodePlot|N_PT=7 , DVM GAIN , DVM MT GAIN , BODE PLOT COMPARE N_PT 7 , A1 , gain , xscale=log ygrid=20 xminlimit=100 xmaxlimit=250k color=blue)</v>
      </c>
      <c r="N12" t="str">
        <f>CONCATENATE("ExtractCurve( ", $H11, " , DVM PHASE , DVM MT PHASE , BODE PLOT COMPARE N_PT ", $D11, " , A2 , phase , xscale=log ygrid=45 xminlimit=100 xmaxlimit=250k color=blue)")</f>
        <v>ExtractCurve( BodePlot|DEC|2m|MT BodePlot|N_PT=7 , DVM PHASE , DVM MT PHASE , BODE PLOT COMPARE N_PT 7 , A2 , phase , xscale=log ygrid=45 xminlimit=100 xmaxlimit=250k color=blue)</v>
      </c>
      <c r="O12" t="str">
        <f>CONCATENATE("PromoteGraph( BODE PLOT COMPARE N_PT ", $D11,", ", 100-ROW(A12), " )")</f>
        <v>PromoteGraph( BODE PLOT COMPARE N_PT 7, 88 )</v>
      </c>
    </row>
    <row r="13" spans="1:17" x14ac:dyDescent="0.3">
      <c r="A13" t="s">
        <v>0</v>
      </c>
    </row>
    <row r="14" spans="1:17" x14ac:dyDescent="0.3">
      <c r="A14" t="s">
        <v>10</v>
      </c>
      <c r="B14" t="str">
        <f>CONCATENATE( "BodePlot( OUTPUT:1 , NCYCLES_DELAY=1 N_CYCLES=1 SWEEP_TYPE=DEC START_FREQ=40 STOP_FREQ=400k INJ_AMP=20m", " N_PT=", D14, " )")</f>
        <v>BodePlot( OUTPUT:1 , NCYCLES_DELAY=1 N_CYCLES=1 SWEEP_TYPE=DEC START_FREQ=40 STOP_FREQ=400k INJ_AMP=20m N_PT=8 )</v>
      </c>
      <c r="D14">
        <f>D11+1</f>
        <v>8</v>
      </c>
      <c r="E14" t="s">
        <v>18</v>
      </c>
      <c r="F14" t="s">
        <v>11</v>
      </c>
      <c r="G14" t="s">
        <v>12</v>
      </c>
      <c r="H14" t="str">
        <f>CONCATENATE("BodePlot|DEC|2m|MT BodePlot|N_PT=",D14)</f>
        <v>BodePlot|DEC|2m|MT BodePlot|N_PT=8</v>
      </c>
      <c r="I14" t="str">
        <f>CONCATENATE("dec_2m_40Hz_400Hz_N_PT_", D14 )</f>
        <v>dec_2m_40Hz_400Hz_N_PT_8</v>
      </c>
      <c r="J14" t="str">
        <f>I14</f>
        <v>dec_2m_40Hz_400Hz_N_PT_8</v>
      </c>
    </row>
    <row r="15" spans="1:17" x14ac:dyDescent="0.3">
      <c r="A15" t="s">
        <v>16</v>
      </c>
      <c r="H15" t="str">
        <f>CONCATENATE("BodePlot|DEC|2m|Compare MT to AC|N_PT=",D14)</f>
        <v>BodePlot|DEC|2m|Compare MT to AC|N_PT=8</v>
      </c>
      <c r="K15" t="str">
        <f>CONCATENATE("ExtractCurve( ", $H$6, " , DVM GAIN , DVM POP_AC GAIN , BODE PLOT COMPARE N_PT ", $D14, " , A1 , gain , xscale=log ygrid=20 xminlimit=100 xmaxlimit=250k color=red)")</f>
        <v>ExtractCurve( BodePlot|DEC|2m|AC BodePlot , DVM GAIN , DVM POP_AC GAIN , BODE PLOT COMPARE N_PT 8 , A1 , gain , xscale=log ygrid=20 xminlimit=100 xmaxlimit=250k color=red)</v>
      </c>
      <c r="L15" t="str">
        <f>CONCATENATE("ExtractCurve( ", $H$6, " , DVM PHASE , DVM POP_AC PHASE , BODE PLOT COMPARE N_PT ", $D14, " , A2 , phase , xscale=log ygrid=45 xminlimit=100 xmaxlimit=250k color=red)")</f>
        <v>ExtractCurve( BodePlot|DEC|2m|AC BodePlot , DVM PHASE , DVM POP_AC PHASE , BODE PLOT COMPARE N_PT 8 , A2 , phase , xscale=log ygrid=45 xminlimit=100 xmaxlimit=250k color=red)</v>
      </c>
      <c r="M15" t="str">
        <f>CONCATENATE("ExtractCurve( ", $H14, " , DVM GAIN , DVM MT GAIN , BODE PLOT COMPARE N_PT ", $D14, " , A1 , gain , xscale=log ygrid=20 xminlimit=100 xmaxlimit=250k color=blue)")</f>
        <v>ExtractCurve( BodePlot|DEC|2m|MT BodePlot|N_PT=8 , DVM GAIN , DVM MT GAIN , BODE PLOT COMPARE N_PT 8 , A1 , gain , xscale=log ygrid=20 xminlimit=100 xmaxlimit=250k color=blue)</v>
      </c>
      <c r="N15" t="str">
        <f>CONCATENATE("ExtractCurve( ", $H14, " , DVM PHASE , DVM MT PHASE , BODE PLOT COMPARE N_PT ", $D14, " , A2 , phase , xscale=log ygrid=45 xminlimit=100 xmaxlimit=250k color=blue)")</f>
        <v>ExtractCurve( BodePlot|DEC|2m|MT BodePlot|N_PT=8 , DVM PHASE , DVM MT PHASE , BODE PLOT COMPARE N_PT 8 , A2 , phase , xscale=log ygrid=45 xminlimit=100 xmaxlimit=250k color=blue)</v>
      </c>
      <c r="O15" t="str">
        <f>CONCATENATE("PromoteGraph( BODE PLOT COMPARE N_PT ", $D14,", ", 100-ROW(A15), " )")</f>
        <v>PromoteGraph( BODE PLOT COMPARE N_PT 8, 85 )</v>
      </c>
    </row>
    <row r="16" spans="1:17" x14ac:dyDescent="0.3">
      <c r="A16" t="s">
        <v>0</v>
      </c>
    </row>
    <row r="17" spans="1:15" x14ac:dyDescent="0.3">
      <c r="A17" t="s">
        <v>10</v>
      </c>
      <c r="B17" t="str">
        <f>CONCATENATE( "BodePlot( OUTPUT:1 , NCYCLES_DELAY=1 N_CYCLES=1 SWEEP_TYPE=DEC START_FREQ=40 STOP_FREQ=400k INJ_AMP=20m", " N_PT=", D17, " )")</f>
        <v>BodePlot( OUTPUT:1 , NCYCLES_DELAY=1 N_CYCLES=1 SWEEP_TYPE=DEC START_FREQ=40 STOP_FREQ=400k INJ_AMP=20m N_PT=9 )</v>
      </c>
      <c r="D17">
        <f>D14+1</f>
        <v>9</v>
      </c>
      <c r="E17" t="s">
        <v>18</v>
      </c>
      <c r="F17" t="s">
        <v>11</v>
      </c>
      <c r="G17" t="s">
        <v>12</v>
      </c>
      <c r="H17" t="str">
        <f>CONCATENATE("BodePlot|DEC|2m|MT BodePlot|N_PT=",D17)</f>
        <v>BodePlot|DEC|2m|MT BodePlot|N_PT=9</v>
      </c>
      <c r="I17" t="str">
        <f>CONCATENATE("dec_2m_40Hz_400Hz_N_PT_", D17 )</f>
        <v>dec_2m_40Hz_400Hz_N_PT_9</v>
      </c>
      <c r="J17" t="str">
        <f>I17</f>
        <v>dec_2m_40Hz_400Hz_N_PT_9</v>
      </c>
    </row>
    <row r="18" spans="1:15" x14ac:dyDescent="0.3">
      <c r="A18" t="s">
        <v>16</v>
      </c>
      <c r="H18" t="str">
        <f>CONCATENATE("BodePlot|DEC|2m|Compare MT to AC|N_PT=",D17)</f>
        <v>BodePlot|DEC|2m|Compare MT to AC|N_PT=9</v>
      </c>
      <c r="K18" t="str">
        <f>CONCATENATE("ExtractCurve( ", $H$6, " , DVM GAIN , DVM POP_AC GAIN , BODE PLOT COMPARE N_PT ", $D17, " , A1 , gain , xscale=log ygrid=20 xminlimit=100 xmaxlimit=250k color=red)")</f>
        <v>ExtractCurve( BodePlot|DEC|2m|AC BodePlot , DVM GAIN , DVM POP_AC GAIN , BODE PLOT COMPARE N_PT 9 , A1 , gain , xscale=log ygrid=20 xminlimit=100 xmaxlimit=250k color=red)</v>
      </c>
      <c r="L18" t="str">
        <f>CONCATENATE("ExtractCurve( ", $H$6, " , DVM PHASE , DVM POP_AC PHASE , BODE PLOT COMPARE N_PT ", $D17, " , A2 , phase , xscale=log ygrid=45 xminlimit=100 xmaxlimit=250k color=red)")</f>
        <v>ExtractCurve( BodePlot|DEC|2m|AC BodePlot , DVM PHASE , DVM POP_AC PHASE , BODE PLOT COMPARE N_PT 9 , A2 , phase , xscale=log ygrid=45 xminlimit=100 xmaxlimit=250k color=red)</v>
      </c>
      <c r="M18" t="str">
        <f>CONCATENATE("ExtractCurve( ", $H17, " , DVM GAIN , DVM MT GAIN , BODE PLOT COMPARE N_PT ", $D17, " , A1 , gain , xscale=log ygrid=20 xminlimit=100 xmaxlimit=250k color=blue)")</f>
        <v>ExtractCurve( BodePlot|DEC|2m|MT BodePlot|N_PT=9 , DVM GAIN , DVM MT GAIN , BODE PLOT COMPARE N_PT 9 , A1 , gain , xscale=log ygrid=20 xminlimit=100 xmaxlimit=250k color=blue)</v>
      </c>
      <c r="N18" t="str">
        <f>CONCATENATE("ExtractCurve( ", $H17, " , DVM PHASE , DVM MT PHASE , BODE PLOT COMPARE N_PT ", $D17, " , A2 , phase , xscale=log ygrid=45 xminlimit=100 xmaxlimit=250k color=blue)")</f>
        <v>ExtractCurve( BodePlot|DEC|2m|MT BodePlot|N_PT=9 , DVM PHASE , DVM MT PHASE , BODE PLOT COMPARE N_PT 9 , A2 , phase , xscale=log ygrid=45 xminlimit=100 xmaxlimit=250k color=blue)</v>
      </c>
      <c r="O18" t="str">
        <f>CONCATENATE("PromoteGraph( BODE PLOT COMPARE N_PT ", $D17,", ", 100-ROW(A18), " )")</f>
        <v>PromoteGraph( BODE PLOT COMPARE N_PT 9, 82 )</v>
      </c>
    </row>
    <row r="19" spans="1:15" x14ac:dyDescent="0.3">
      <c r="A19" t="s">
        <v>0</v>
      </c>
    </row>
    <row r="20" spans="1:15" x14ac:dyDescent="0.3">
      <c r="A20" t="s">
        <v>10</v>
      </c>
      <c r="B20" t="str">
        <f>CONCATENATE( "BodePlot( OUTPUT:1 , NCYCLES_DELAY=1 N_CYCLES=1 SWEEP_TYPE=DEC START_FREQ=40 STOP_FREQ=400k INJ_AMP=20m", " N_PT=", D20, " )")</f>
        <v>BodePlot( OUTPUT:1 , NCYCLES_DELAY=1 N_CYCLES=1 SWEEP_TYPE=DEC START_FREQ=40 STOP_FREQ=400k INJ_AMP=20m N_PT=10 )</v>
      </c>
      <c r="D20">
        <f>D17+1</f>
        <v>10</v>
      </c>
      <c r="E20" t="s">
        <v>18</v>
      </c>
      <c r="F20" t="s">
        <v>11</v>
      </c>
      <c r="G20" t="s">
        <v>12</v>
      </c>
      <c r="H20" t="str">
        <f>CONCATENATE("BodePlot|DEC|2m|MT BodePlot|N_PT=",D20)</f>
        <v>BodePlot|DEC|2m|MT BodePlot|N_PT=10</v>
      </c>
      <c r="I20" t="str">
        <f>CONCATENATE("dec_2m_40Hz_400Hz_N_PT_", D20 )</f>
        <v>dec_2m_40Hz_400Hz_N_PT_10</v>
      </c>
      <c r="J20" t="str">
        <f>I20</f>
        <v>dec_2m_40Hz_400Hz_N_PT_10</v>
      </c>
    </row>
    <row r="21" spans="1:15" x14ac:dyDescent="0.3">
      <c r="A21" t="s">
        <v>16</v>
      </c>
      <c r="H21" t="str">
        <f>CONCATENATE("BodePlot|DEC|2m|Compare MT to AC|N_PT=",D20)</f>
        <v>BodePlot|DEC|2m|Compare MT to AC|N_PT=10</v>
      </c>
      <c r="K21" t="str">
        <f>CONCATENATE("ExtractCurve( ", $H$6, " , DVM GAIN , DVM POP_AC GAIN , BODE PLOT COMPARE N_PT ", $D20, " , A1 , gain , xscale=log ygrid=20 xminlimit=100 xmaxlimit=250k color=red)")</f>
        <v>ExtractCurve( BodePlot|DEC|2m|AC BodePlot , DVM GAIN , DVM POP_AC GAIN , BODE PLOT COMPARE N_PT 10 , A1 , gain , xscale=log ygrid=20 xminlimit=100 xmaxlimit=250k color=red)</v>
      </c>
      <c r="L21" t="str">
        <f>CONCATENATE("ExtractCurve( ", $H$6, " , DVM PHASE , DVM POP_AC PHASE , BODE PLOT COMPARE N_PT ", $D20, " , A2 , phase , xscale=log ygrid=45 xminlimit=100 xmaxlimit=250k color=red)")</f>
        <v>ExtractCurve( BodePlot|DEC|2m|AC BodePlot , DVM PHASE , DVM POP_AC PHASE , BODE PLOT COMPARE N_PT 10 , A2 , phase , xscale=log ygrid=45 xminlimit=100 xmaxlimit=250k color=red)</v>
      </c>
      <c r="M21" t="str">
        <f>CONCATENATE("ExtractCurve( ", $H20, " , DVM GAIN , DVM MT GAIN , BODE PLOT COMPARE N_PT ", $D20, " , A1 , gain , xscale=log ygrid=20 xminlimit=100 xmaxlimit=250k color=blue)")</f>
        <v>ExtractCurve( BodePlot|DEC|2m|MT BodePlot|N_PT=10 , DVM GAIN , DVM MT GAIN , BODE PLOT COMPARE N_PT 10 , A1 , gain , xscale=log ygrid=20 xminlimit=100 xmaxlimit=250k color=blue)</v>
      </c>
      <c r="N21" t="str">
        <f>CONCATENATE("ExtractCurve( ", $H20, " , DVM PHASE , DVM MT PHASE , BODE PLOT COMPARE N_PT ", $D20, " , A2 , phase , xscale=log ygrid=45 xminlimit=100 xmaxlimit=250k color=blue)")</f>
        <v>ExtractCurve( BodePlot|DEC|2m|MT BodePlot|N_PT=10 , DVM PHASE , DVM MT PHASE , BODE PLOT COMPARE N_PT 10 , A2 , phase , xscale=log ygrid=45 xminlimit=100 xmaxlimit=250k color=blue)</v>
      </c>
      <c r="O21" t="str">
        <f>CONCATENATE("PromoteGraph( BODE PLOT COMPARE N_PT ", $D20,", ", 100-ROW(A21), " )")</f>
        <v>PromoteGraph( BODE PLOT COMPARE N_PT 10, 79 )</v>
      </c>
    </row>
    <row r="22" spans="1:15" x14ac:dyDescent="0.3">
      <c r="A22" t="s">
        <v>0</v>
      </c>
    </row>
    <row r="23" spans="1:15" x14ac:dyDescent="0.3">
      <c r="A23" t="s">
        <v>10</v>
      </c>
      <c r="B23" t="str">
        <f>CONCATENATE( "BodePlot( OUTPUT:1 , NCYCLES_DELAY=1 N_CYCLES=1 SWEEP_TYPE=DEC START_FREQ=40 STOP_FREQ=400k INJ_AMP=20m", " N_PT=", D23, " )")</f>
        <v>BodePlot( OUTPUT:1 , NCYCLES_DELAY=1 N_CYCLES=1 SWEEP_TYPE=DEC START_FREQ=40 STOP_FREQ=400k INJ_AMP=20m N_PT=11 )</v>
      </c>
      <c r="D23">
        <f>D20+1</f>
        <v>11</v>
      </c>
      <c r="E23" t="s">
        <v>18</v>
      </c>
      <c r="F23" t="s">
        <v>11</v>
      </c>
      <c r="G23" t="s">
        <v>12</v>
      </c>
      <c r="H23" t="str">
        <f>CONCATENATE("BodePlot|DEC|2m|MT BodePlot|N_PT=",D23)</f>
        <v>BodePlot|DEC|2m|MT BodePlot|N_PT=11</v>
      </c>
      <c r="I23" t="str">
        <f>CONCATENATE("dec_2m_40Hz_400Hz_N_PT_", D23 )</f>
        <v>dec_2m_40Hz_400Hz_N_PT_11</v>
      </c>
      <c r="J23" t="str">
        <f>I23</f>
        <v>dec_2m_40Hz_400Hz_N_PT_11</v>
      </c>
    </row>
    <row r="24" spans="1:15" x14ac:dyDescent="0.3">
      <c r="A24" t="s">
        <v>16</v>
      </c>
      <c r="H24" t="str">
        <f>CONCATENATE("BodePlot|DEC|2m|Compare MT to AC|N_PT=",D23)</f>
        <v>BodePlot|DEC|2m|Compare MT to AC|N_PT=11</v>
      </c>
      <c r="K24" t="str">
        <f>CONCATENATE("ExtractCurve( ", $H$6, " , DVM GAIN , DVM POP_AC GAIN , BODE PLOT COMPARE N_PT ", $D23, " , A1 , gain , xscale=log ygrid=20 xminlimit=100 xmaxlimit=250k color=red)")</f>
        <v>ExtractCurve( BodePlot|DEC|2m|AC BodePlot , DVM GAIN , DVM POP_AC GAIN , BODE PLOT COMPARE N_PT 11 , A1 , gain , xscale=log ygrid=20 xminlimit=100 xmaxlimit=250k color=red)</v>
      </c>
      <c r="L24" t="str">
        <f>CONCATENATE("ExtractCurve( ", $H$6, " , DVM PHASE , DVM POP_AC PHASE , BODE PLOT COMPARE N_PT ", $D23, " , A2 , phase , xscale=log ygrid=45 xminlimit=100 xmaxlimit=250k color=red)")</f>
        <v>ExtractCurve( BodePlot|DEC|2m|AC BodePlot , DVM PHASE , DVM POP_AC PHASE , BODE PLOT COMPARE N_PT 11 , A2 , phase , xscale=log ygrid=45 xminlimit=100 xmaxlimit=250k color=red)</v>
      </c>
      <c r="M24" t="str">
        <f>CONCATENATE("ExtractCurve( ", $H23, " , DVM GAIN , DVM MT GAIN , BODE PLOT COMPARE N_PT ", $D23, " , A1 , gain , xscale=log ygrid=20 xminlimit=100 xmaxlimit=250k color=blue)")</f>
        <v>ExtractCurve( BodePlot|DEC|2m|MT BodePlot|N_PT=11 , DVM GAIN , DVM MT GAIN , BODE PLOT COMPARE N_PT 11 , A1 , gain , xscale=log ygrid=20 xminlimit=100 xmaxlimit=250k color=blue)</v>
      </c>
      <c r="N24" t="str">
        <f>CONCATENATE("ExtractCurve( ", $H23, " , DVM PHASE , DVM MT PHASE , BODE PLOT COMPARE N_PT ", $D23, " , A2 , phase , xscale=log ygrid=45 xminlimit=100 xmaxlimit=250k color=blue)")</f>
        <v>ExtractCurve( BodePlot|DEC|2m|MT BodePlot|N_PT=11 , DVM PHASE , DVM MT PHASE , BODE PLOT COMPARE N_PT 11 , A2 , phase , xscale=log ygrid=45 xminlimit=100 xmaxlimit=250k color=blue)</v>
      </c>
      <c r="O24" t="str">
        <f>CONCATENATE("PromoteGraph( BODE PLOT COMPARE N_PT ", $D23,", ", 100-ROW(A24), " )")</f>
        <v>PromoteGraph( BODE PLOT COMPARE N_PT 11, 76 )</v>
      </c>
    </row>
    <row r="25" spans="1:15" x14ac:dyDescent="0.3">
      <c r="A25" t="s">
        <v>0</v>
      </c>
    </row>
    <row r="26" spans="1:15" x14ac:dyDescent="0.3">
      <c r="A26" t="s">
        <v>10</v>
      </c>
      <c r="B26" t="str">
        <f>CONCATENATE( "BodePlot( OUTPUT:1 , NCYCLES_DELAY=1 N_CYCLES=1 SWEEP_TYPE=DEC START_FREQ=40 STOP_FREQ=400k INJ_AMP=20m", " N_PT=", D26, " )")</f>
        <v>BodePlot( OUTPUT:1 , NCYCLES_DELAY=1 N_CYCLES=1 SWEEP_TYPE=DEC START_FREQ=40 STOP_FREQ=400k INJ_AMP=20m N_PT=12 )</v>
      </c>
      <c r="D26">
        <f>D23+1</f>
        <v>12</v>
      </c>
      <c r="E26" t="s">
        <v>18</v>
      </c>
      <c r="F26" t="s">
        <v>11</v>
      </c>
      <c r="G26" t="s">
        <v>12</v>
      </c>
      <c r="H26" t="str">
        <f>CONCATENATE("BodePlot|DEC|2m|MT BodePlot|N_PT=",D26)</f>
        <v>BodePlot|DEC|2m|MT BodePlot|N_PT=12</v>
      </c>
      <c r="I26" t="str">
        <f>CONCATENATE("dec_2m_40Hz_400Hz_N_PT_", D26 )</f>
        <v>dec_2m_40Hz_400Hz_N_PT_12</v>
      </c>
      <c r="J26" t="str">
        <f>I26</f>
        <v>dec_2m_40Hz_400Hz_N_PT_12</v>
      </c>
    </row>
    <row r="27" spans="1:15" x14ac:dyDescent="0.3">
      <c r="A27" t="s">
        <v>16</v>
      </c>
      <c r="H27" t="str">
        <f>CONCATENATE("BodePlot|DEC|2m|Compare MT to AC|N_PT=",D26)</f>
        <v>BodePlot|DEC|2m|Compare MT to AC|N_PT=12</v>
      </c>
      <c r="K27" t="str">
        <f>CONCATENATE("ExtractCurve( ", $H$6, " , DVM GAIN , DVM POP_AC GAIN , BODE PLOT COMPARE N_PT ", $D26, " , A1 , gain , xscale=log ygrid=20 xminlimit=100 xmaxlimit=250k color=red)")</f>
        <v>ExtractCurve( BodePlot|DEC|2m|AC BodePlot , DVM GAIN , DVM POP_AC GAIN , BODE PLOT COMPARE N_PT 12 , A1 , gain , xscale=log ygrid=20 xminlimit=100 xmaxlimit=250k color=red)</v>
      </c>
      <c r="L27" t="str">
        <f>CONCATENATE("ExtractCurve( ", $H$6, " , DVM PHASE , DVM POP_AC PHASE , BODE PLOT COMPARE N_PT ", $D26, " , A2 , phase , xscale=log ygrid=45 xminlimit=100 xmaxlimit=250k color=red)")</f>
        <v>ExtractCurve( BodePlot|DEC|2m|AC BodePlot , DVM PHASE , DVM POP_AC PHASE , BODE PLOT COMPARE N_PT 12 , A2 , phase , xscale=log ygrid=45 xminlimit=100 xmaxlimit=250k color=red)</v>
      </c>
      <c r="M27" t="str">
        <f>CONCATENATE("ExtractCurve( ", $H26, " , DVM GAIN , DVM MT GAIN , BODE PLOT COMPARE N_PT ", $D26, " , A1 , gain , xscale=log ygrid=20 xminlimit=100 xmaxlimit=250k color=blue)")</f>
        <v>ExtractCurve( BodePlot|DEC|2m|MT BodePlot|N_PT=12 , DVM GAIN , DVM MT GAIN , BODE PLOT COMPARE N_PT 12 , A1 , gain , xscale=log ygrid=20 xminlimit=100 xmaxlimit=250k color=blue)</v>
      </c>
      <c r="N27" t="str">
        <f>CONCATENATE("ExtractCurve( ", $H26, " , DVM PHASE , DVM MT PHASE , BODE PLOT COMPARE N_PT ", $D26, " , A2 , phase , xscale=log ygrid=45 xminlimit=100 xmaxlimit=250k color=blue)")</f>
        <v>ExtractCurve( BodePlot|DEC|2m|MT BodePlot|N_PT=12 , DVM PHASE , DVM MT PHASE , BODE PLOT COMPARE N_PT 12 , A2 , phase , xscale=log ygrid=45 xminlimit=100 xmaxlimit=250k color=blue)</v>
      </c>
      <c r="O27" t="str">
        <f>CONCATENATE("PromoteGraph( BODE PLOT COMPARE N_PT ", $D26,", ", 100-ROW(A27), " )")</f>
        <v>PromoteGraph( BODE PLOT COMPARE N_PT 12, 73 )</v>
      </c>
    </row>
    <row r="28" spans="1:15" x14ac:dyDescent="0.3">
      <c r="A28" t="s">
        <v>0</v>
      </c>
    </row>
    <row r="29" spans="1:15" x14ac:dyDescent="0.3">
      <c r="A29" t="s">
        <v>10</v>
      </c>
      <c r="B29" t="str">
        <f>CONCATENATE( "BodePlot( OUTPUT:1 , NCYCLES_DELAY=1 N_CYCLES=1 SWEEP_TYPE=DEC START_FREQ=40 STOP_FREQ=400k INJ_AMP=20m", " N_PT=", D29, " )")</f>
        <v>BodePlot( OUTPUT:1 , NCYCLES_DELAY=1 N_CYCLES=1 SWEEP_TYPE=DEC START_FREQ=40 STOP_FREQ=400k INJ_AMP=20m N_PT=13 )</v>
      </c>
      <c r="D29">
        <f>D26+1</f>
        <v>13</v>
      </c>
      <c r="E29" t="s">
        <v>18</v>
      </c>
      <c r="F29" t="s">
        <v>11</v>
      </c>
      <c r="G29" t="s">
        <v>12</v>
      </c>
      <c r="H29" t="str">
        <f>CONCATENATE("BodePlot|DEC|2m|MT BodePlot|N_PT=",D29)</f>
        <v>BodePlot|DEC|2m|MT BodePlot|N_PT=13</v>
      </c>
      <c r="I29" t="str">
        <f>CONCATENATE("dec_2m_40Hz_400Hz_N_PT_", D29 )</f>
        <v>dec_2m_40Hz_400Hz_N_PT_13</v>
      </c>
      <c r="J29" t="str">
        <f>I29</f>
        <v>dec_2m_40Hz_400Hz_N_PT_13</v>
      </c>
    </row>
    <row r="30" spans="1:15" x14ac:dyDescent="0.3">
      <c r="A30" t="s">
        <v>16</v>
      </c>
      <c r="H30" t="str">
        <f>CONCATENATE("BodePlot|DEC|2m|Compare MT to AC|N_PT=",D29)</f>
        <v>BodePlot|DEC|2m|Compare MT to AC|N_PT=13</v>
      </c>
      <c r="K30" t="str">
        <f>CONCATENATE("ExtractCurve( ", $H$6, " , DVM GAIN , DVM POP_AC GAIN , BODE PLOT COMPARE N_PT ", $D29, " , A1 , gain , xscale=log ygrid=20 xminlimit=100 xmaxlimit=250k color=red)")</f>
        <v>ExtractCurve( BodePlot|DEC|2m|AC BodePlot , DVM GAIN , DVM POP_AC GAIN , BODE PLOT COMPARE N_PT 13 , A1 , gain , xscale=log ygrid=20 xminlimit=100 xmaxlimit=250k color=red)</v>
      </c>
      <c r="L30" t="str">
        <f>CONCATENATE("ExtractCurve( ", $H$6, " , DVM PHASE , DVM POP_AC PHASE , BODE PLOT COMPARE N_PT ", $D29, " , A2 , phase , xscale=log ygrid=45 xminlimit=100 xmaxlimit=250k color=red)")</f>
        <v>ExtractCurve( BodePlot|DEC|2m|AC BodePlot , DVM PHASE , DVM POP_AC PHASE , BODE PLOT COMPARE N_PT 13 , A2 , phase , xscale=log ygrid=45 xminlimit=100 xmaxlimit=250k color=red)</v>
      </c>
      <c r="M30" t="str">
        <f>CONCATENATE("ExtractCurve( ", $H29, " , DVM GAIN , DVM MT GAIN , BODE PLOT COMPARE N_PT ", $D29, " , A1 , gain , xscale=log ygrid=20 xminlimit=100 xmaxlimit=250k color=blue)")</f>
        <v>ExtractCurve( BodePlot|DEC|2m|MT BodePlot|N_PT=13 , DVM GAIN , DVM MT GAIN , BODE PLOT COMPARE N_PT 13 , A1 , gain , xscale=log ygrid=20 xminlimit=100 xmaxlimit=250k color=blue)</v>
      </c>
      <c r="N30" t="str">
        <f>CONCATENATE("ExtractCurve( ", $H29, " , DVM PHASE , DVM MT PHASE , BODE PLOT COMPARE N_PT ", $D29, " , A2 , phase , xscale=log ygrid=45 xminlimit=100 xmaxlimit=250k color=blue)")</f>
        <v>ExtractCurve( BodePlot|DEC|2m|MT BodePlot|N_PT=13 , DVM PHASE , DVM MT PHASE , BODE PLOT COMPARE N_PT 13 , A2 , phase , xscale=log ygrid=45 xminlimit=100 xmaxlimit=250k color=blue)</v>
      </c>
      <c r="O30" t="str">
        <f>CONCATENATE("PromoteGraph( BODE PLOT COMPARE N_PT ", $D29,", ", 100-ROW(A30), " )")</f>
        <v>PromoteGraph( BODE PLOT COMPARE N_PT 13, 70 )</v>
      </c>
    </row>
    <row r="31" spans="1:15" x14ac:dyDescent="0.3">
      <c r="A31" t="s">
        <v>0</v>
      </c>
    </row>
    <row r="32" spans="1:15" x14ac:dyDescent="0.3">
      <c r="A32" t="s">
        <v>10</v>
      </c>
      <c r="B32" t="str">
        <f>CONCATENATE( "BodePlot( OUTPUT:1 , NCYCLES_DELAY=1 N_CYCLES=1 SWEEP_TYPE=DEC START_FREQ=40 STOP_FREQ=400k INJ_AMP=20m", " N_PT=", D32, " )")</f>
        <v>BodePlot( OUTPUT:1 , NCYCLES_DELAY=1 N_CYCLES=1 SWEEP_TYPE=DEC START_FREQ=40 STOP_FREQ=400k INJ_AMP=20m N_PT=14 )</v>
      </c>
      <c r="D32">
        <f>D29+1</f>
        <v>14</v>
      </c>
      <c r="E32" t="s">
        <v>18</v>
      </c>
      <c r="F32" t="s">
        <v>11</v>
      </c>
      <c r="G32" t="s">
        <v>12</v>
      </c>
      <c r="H32" t="str">
        <f>CONCATENATE("BodePlot|DEC|2m|MT BodePlot|N_PT=",D32)</f>
        <v>BodePlot|DEC|2m|MT BodePlot|N_PT=14</v>
      </c>
      <c r="I32" t="str">
        <f>CONCATENATE("dec_2m_40Hz_400Hz_N_PT_", D32 )</f>
        <v>dec_2m_40Hz_400Hz_N_PT_14</v>
      </c>
      <c r="J32" t="str">
        <f>I32</f>
        <v>dec_2m_40Hz_400Hz_N_PT_14</v>
      </c>
    </row>
    <row r="33" spans="1:15" x14ac:dyDescent="0.3">
      <c r="A33" t="s">
        <v>16</v>
      </c>
      <c r="H33" t="str">
        <f>CONCATENATE("BodePlot|DEC|2m|Compare MT to AC|N_PT=",D32)</f>
        <v>BodePlot|DEC|2m|Compare MT to AC|N_PT=14</v>
      </c>
      <c r="K33" t="str">
        <f>CONCATENATE("ExtractCurve( ", $H$6, " , DVM GAIN , DVM POP_AC GAIN , BODE PLOT COMPARE N_PT ", $D32, " , A1 , gain , xscale=log ygrid=20 xminlimit=100 xmaxlimit=250k color=red)")</f>
        <v>ExtractCurve( BodePlot|DEC|2m|AC BodePlot , DVM GAIN , DVM POP_AC GAIN , BODE PLOT COMPARE N_PT 14 , A1 , gain , xscale=log ygrid=20 xminlimit=100 xmaxlimit=250k color=red)</v>
      </c>
      <c r="L33" t="str">
        <f>CONCATENATE("ExtractCurve( ", $H$6, " , DVM PHASE , DVM POP_AC PHASE , BODE PLOT COMPARE N_PT ", $D32, " , A2 , phase , xscale=log ygrid=45 xminlimit=100 xmaxlimit=250k color=red)")</f>
        <v>ExtractCurve( BodePlot|DEC|2m|AC BodePlot , DVM PHASE , DVM POP_AC PHASE , BODE PLOT COMPARE N_PT 14 , A2 , phase , xscale=log ygrid=45 xminlimit=100 xmaxlimit=250k color=red)</v>
      </c>
      <c r="M33" t="str">
        <f>CONCATENATE("ExtractCurve( ", $H32, " , DVM GAIN , DVM MT GAIN , BODE PLOT COMPARE N_PT ", $D32, " , A1 , gain , xscale=log ygrid=20 xminlimit=100 xmaxlimit=250k color=blue)")</f>
        <v>ExtractCurve( BodePlot|DEC|2m|MT BodePlot|N_PT=14 , DVM GAIN , DVM MT GAIN , BODE PLOT COMPARE N_PT 14 , A1 , gain , xscale=log ygrid=20 xminlimit=100 xmaxlimit=250k color=blue)</v>
      </c>
      <c r="N33" t="str">
        <f>CONCATENATE("ExtractCurve( ", $H32, " , DVM PHASE , DVM MT PHASE , BODE PLOT COMPARE N_PT ", $D32, " , A2 , phase , xscale=log ygrid=45 xminlimit=100 xmaxlimit=250k color=blue)")</f>
        <v>ExtractCurve( BodePlot|DEC|2m|MT BodePlot|N_PT=14 , DVM PHASE , DVM MT PHASE , BODE PLOT COMPARE N_PT 14 , A2 , phase , xscale=log ygrid=45 xminlimit=100 xmaxlimit=250k color=blue)</v>
      </c>
      <c r="O33" t="str">
        <f>CONCATENATE("PromoteGraph( BODE PLOT COMPARE N_PT ", $D32,", ", 100-ROW(A33), " )")</f>
        <v>PromoteGraph( BODE PLOT COMPARE N_PT 14, 67 )</v>
      </c>
    </row>
    <row r="34" spans="1:15" x14ac:dyDescent="0.3">
      <c r="A34" t="s">
        <v>0</v>
      </c>
    </row>
    <row r="35" spans="1:15" x14ac:dyDescent="0.3">
      <c r="A35" t="s">
        <v>10</v>
      </c>
      <c r="B35" t="str">
        <f>CONCATENATE( "BodePlot( OUTPUT:1 , NCYCLES_DELAY=1 N_CYCLES=1 SWEEP_TYPE=DEC START_FREQ=40 STOP_FREQ=400k INJ_AMP=20m", " N_PT=", D35, " )")</f>
        <v>BodePlot( OUTPUT:1 , NCYCLES_DELAY=1 N_CYCLES=1 SWEEP_TYPE=DEC START_FREQ=40 STOP_FREQ=400k INJ_AMP=20m N_PT=15 )</v>
      </c>
      <c r="D35">
        <f>D32+1</f>
        <v>15</v>
      </c>
      <c r="E35" t="s">
        <v>18</v>
      </c>
      <c r="F35" t="s">
        <v>11</v>
      </c>
      <c r="G35" t="s">
        <v>12</v>
      </c>
      <c r="H35" t="str">
        <f>CONCATENATE("BodePlot|DEC|2m|MT BodePlot|N_PT=",D35)</f>
        <v>BodePlot|DEC|2m|MT BodePlot|N_PT=15</v>
      </c>
      <c r="I35" t="str">
        <f>CONCATENATE("dec_2m_40Hz_400Hz_N_PT_", D35 )</f>
        <v>dec_2m_40Hz_400Hz_N_PT_15</v>
      </c>
      <c r="J35" t="str">
        <f>I35</f>
        <v>dec_2m_40Hz_400Hz_N_PT_15</v>
      </c>
    </row>
    <row r="36" spans="1:15" x14ac:dyDescent="0.3">
      <c r="A36" t="s">
        <v>16</v>
      </c>
      <c r="H36" t="str">
        <f>CONCATENATE("BodePlot|DEC|2m|Compare MT to AC|N_PT=",D35)</f>
        <v>BodePlot|DEC|2m|Compare MT to AC|N_PT=15</v>
      </c>
      <c r="K36" t="str">
        <f>CONCATENATE("ExtractCurve( ", $H$6, " , DVM GAIN , DVM POP_AC GAIN , BODE PLOT COMPARE N_PT ", $D35, " , A1 , gain , xscale=log ygrid=20 xminlimit=100 xmaxlimit=250k color=red)")</f>
        <v>ExtractCurve( BodePlot|DEC|2m|AC BodePlot , DVM GAIN , DVM POP_AC GAIN , BODE PLOT COMPARE N_PT 15 , A1 , gain , xscale=log ygrid=20 xminlimit=100 xmaxlimit=250k color=red)</v>
      </c>
      <c r="L36" t="str">
        <f>CONCATENATE("ExtractCurve( ", $H$6, " , DVM PHASE , DVM POP_AC PHASE , BODE PLOT COMPARE N_PT ", $D35, " , A2 , phase , xscale=log ygrid=45 xminlimit=100 xmaxlimit=250k color=red)")</f>
        <v>ExtractCurve( BodePlot|DEC|2m|AC BodePlot , DVM PHASE , DVM POP_AC PHASE , BODE PLOT COMPARE N_PT 15 , A2 , phase , xscale=log ygrid=45 xminlimit=100 xmaxlimit=250k color=red)</v>
      </c>
      <c r="M36" t="str">
        <f>CONCATENATE("ExtractCurve( ", $H35, " , DVM GAIN , DVM MT GAIN , BODE PLOT COMPARE N_PT ", $D35, " , A1 , gain , xscale=log ygrid=20 xminlimit=100 xmaxlimit=250k color=blue)")</f>
        <v>ExtractCurve( BodePlot|DEC|2m|MT BodePlot|N_PT=15 , DVM GAIN , DVM MT GAIN , BODE PLOT COMPARE N_PT 15 , A1 , gain , xscale=log ygrid=20 xminlimit=100 xmaxlimit=250k color=blue)</v>
      </c>
      <c r="N36" t="str">
        <f>CONCATENATE("ExtractCurve( ", $H35, " , DVM PHASE , DVM MT PHASE , BODE PLOT COMPARE N_PT ", $D35, " , A2 , phase , xscale=log ygrid=45 xminlimit=100 xmaxlimit=250k color=blue)")</f>
        <v>ExtractCurve( BodePlot|DEC|2m|MT BodePlot|N_PT=15 , DVM PHASE , DVM MT PHASE , BODE PLOT COMPARE N_PT 15 , A2 , phase , xscale=log ygrid=45 xminlimit=100 xmaxlimit=250k color=blue)</v>
      </c>
      <c r="O36" t="str">
        <f>CONCATENATE("PromoteGraph( BODE PLOT COMPARE N_PT ", $D35,", ", 100-ROW(A36), " )")</f>
        <v>PromoteGraph( BODE PLOT COMPARE N_PT 15, 64 )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posters_syncbuck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</dc:creator>
  <cp:lastModifiedBy>Christopher Bridge</cp:lastModifiedBy>
  <dcterms:created xsi:type="dcterms:W3CDTF">2013-02-20T20:08:36Z</dcterms:created>
  <dcterms:modified xsi:type="dcterms:W3CDTF">2013-02-20T21:49:35Z</dcterms:modified>
</cp:coreProperties>
</file>